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calcs" sheetId="1" r:id="rId1"/>
    <sheet name="MegaStat Output" sheetId="2" r:id="rId2"/>
  </sheets>
  <definedNames/>
  <calcPr fullCalcOnLoad="1"/>
</workbook>
</file>

<file path=xl/sharedStrings.xml><?xml version="1.0" encoding="utf-8"?>
<sst xmlns="http://schemas.openxmlformats.org/spreadsheetml/2006/main" count="52" uniqueCount="30">
  <si>
    <t>Chi-Square</t>
  </si>
  <si>
    <t xml:space="preserve">Climb </t>
  </si>
  <si>
    <t>Cruise</t>
  </si>
  <si>
    <t>Descent</t>
  </si>
  <si>
    <t>Row Total</t>
  </si>
  <si>
    <t>df = rows-1*colums-1</t>
  </si>
  <si>
    <t>p-value</t>
  </si>
  <si>
    <t>Col Total</t>
  </si>
  <si>
    <t>If the p-value is less than .05 then there is an association.</t>
  </si>
  <si>
    <t>Proportions (not used in calcs, just to see)</t>
  </si>
  <si>
    <t>Row 1</t>
  </si>
  <si>
    <t>Row 2</t>
  </si>
  <si>
    <t>Row 3</t>
  </si>
  <si>
    <t>Row 4</t>
  </si>
  <si>
    <t>Row 5</t>
  </si>
  <si>
    <t>Row 6</t>
  </si>
  <si>
    <t>Expected</t>
  </si>
  <si>
    <t>(O-E)^2/E</t>
  </si>
  <si>
    <t>Low</t>
  </si>
  <si>
    <t>Medium</t>
  </si>
  <si>
    <t>High</t>
  </si>
  <si>
    <t>Chi-square Contingency Table Test for Independence</t>
  </si>
  <si>
    <t xml:space="preserve">  </t>
  </si>
  <si>
    <t xml:space="preserve">Climb   </t>
  </si>
  <si>
    <t xml:space="preserve">Cruise  </t>
  </si>
  <si>
    <t xml:space="preserve">Descent  </t>
  </si>
  <si>
    <t xml:space="preserve">Total  </t>
  </si>
  <si>
    <t>Total</t>
  </si>
  <si>
    <t>df</t>
  </si>
  <si>
    <t>chi-square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</si>
</sst>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00000000_);_(* \(#,##0.0000000000000000\);_(* &quot;-&quot;??_);_(@_)"/>
    <numFmt numFmtId="165" formatCode="_(* #,##0.00000_);_(* \(#,##0.00000\);_(* &quot;-&quot;??_);_(@_)"/>
    <numFmt numFmtId="166" formatCode="0\ \ "/>
    <numFmt numFmtId="167" formatCode=".0000"/>
    <numFmt numFmtId="168" formatCode=".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2" borderId="0" xfId="15" applyNumberFormat="1" applyFill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7" fontId="0" fillId="3" borderId="0" xfId="0" applyNumberFormat="1" applyFont="1" applyFill="1" applyAlignment="1">
      <alignment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H27" sqref="H27"/>
    </sheetView>
  </sheetViews>
  <sheetFormatPr defaultColWidth="9.140625" defaultRowHeight="12.75"/>
  <cols>
    <col min="12" max="12" width="20.00390625" style="0" bestFit="1" customWidth="1"/>
  </cols>
  <sheetData>
    <row r="2" ht="12.75">
      <c r="A2" s="1" t="s">
        <v>0</v>
      </c>
    </row>
    <row r="4" spans="2:12" ht="15.75">
      <c r="B4" t="s">
        <v>1</v>
      </c>
      <c r="C4" s="2" t="s">
        <v>2</v>
      </c>
      <c r="D4" s="2" t="s">
        <v>3</v>
      </c>
      <c r="E4" s="2"/>
      <c r="F4" s="2"/>
      <c r="G4" t="s">
        <v>4</v>
      </c>
      <c r="K4" s="3" t="s">
        <v>5</v>
      </c>
      <c r="L4">
        <f>(COUNT(B11:F11)-1)*(COUNT(G5:G10)-1)</f>
        <v>4</v>
      </c>
    </row>
    <row r="5" spans="1:12" ht="12.75">
      <c r="A5" s="4" t="s">
        <v>18</v>
      </c>
      <c r="B5">
        <v>6</v>
      </c>
      <c r="C5">
        <v>2</v>
      </c>
      <c r="D5">
        <v>6</v>
      </c>
      <c r="G5" s="5">
        <f>IF(B5&lt;&gt;"",SUM(B5:F5),"")</f>
        <v>14</v>
      </c>
      <c r="J5" t="s">
        <v>0</v>
      </c>
      <c r="L5">
        <f>SUM(B30:F35)</f>
        <v>15.160126475877709</v>
      </c>
    </row>
    <row r="6" spans="1:12" ht="12.75">
      <c r="A6" s="4" t="s">
        <v>19</v>
      </c>
      <c r="B6">
        <v>18</v>
      </c>
      <c r="C6">
        <v>3</v>
      </c>
      <c r="D6">
        <v>8</v>
      </c>
      <c r="G6" s="5">
        <f>IF(B6&lt;&gt;"",SUM(B6:F6),"")</f>
        <v>29</v>
      </c>
      <c r="J6" t="s">
        <v>6</v>
      </c>
      <c r="L6" s="6">
        <f>CHIDIST(L5,L4)</f>
        <v>0.004380370566314012</v>
      </c>
    </row>
    <row r="7" spans="1:7" ht="12.75">
      <c r="A7" s="3" t="s">
        <v>20</v>
      </c>
      <c r="B7">
        <v>1</v>
      </c>
      <c r="C7">
        <v>3</v>
      </c>
      <c r="D7">
        <v>14</v>
      </c>
      <c r="G7" s="5">
        <f>IF(B7&lt;&gt;"",SUM(B7:F7),"")</f>
        <v>18</v>
      </c>
    </row>
    <row r="8" spans="1:12" ht="12.75">
      <c r="A8" s="3"/>
      <c r="G8" s="5">
        <f>IF(B8&lt;&gt;"",SUM(B8:F8),"")</f>
      </c>
      <c r="L8" s="7"/>
    </row>
    <row r="9" spans="1:7" ht="12.75">
      <c r="A9" s="3"/>
      <c r="G9" s="5">
        <f>IF(B9&lt;&gt;"",SUM(B9:F9),"")</f>
      </c>
    </row>
    <row r="10" spans="1:7" ht="15.75">
      <c r="A10" s="8"/>
      <c r="G10" s="5">
        <f>IF(B10&lt;&gt;"",SUM(B10:F10),"")</f>
      </c>
    </row>
    <row r="11" spans="1:10" ht="12.75">
      <c r="A11" t="s">
        <v>7</v>
      </c>
      <c r="B11">
        <f>IF(B5&lt;&gt;"",SUM(B5:B10),"")</f>
        <v>25</v>
      </c>
      <c r="C11">
        <f>IF(C5&lt;&gt;"",SUM(C5:C10),"")</f>
        <v>8</v>
      </c>
      <c r="D11">
        <f>IF(D5&lt;&gt;"",SUM(D5:D10),"")</f>
        <v>28</v>
      </c>
      <c r="E11">
        <f>IF(E5&lt;&gt;"",SUM(E5:E10),"")</f>
      </c>
      <c r="F11">
        <f>IF(F5&lt;&gt;"",SUM(F5:F10),"")</f>
      </c>
      <c r="G11">
        <f>SUM(G5:G10)</f>
        <v>61</v>
      </c>
      <c r="J11" t="s">
        <v>8</v>
      </c>
    </row>
    <row r="13" ht="12.75">
      <c r="A13" s="1" t="s">
        <v>9</v>
      </c>
    </row>
    <row r="14" spans="1:6" ht="12.75">
      <c r="A14" t="s">
        <v>10</v>
      </c>
      <c r="B14" s="9">
        <f>IF(B5&lt;&gt;"",B5/B11,"")</f>
        <v>0.24</v>
      </c>
      <c r="C14" s="9">
        <f>IF(C5&lt;&gt;"",C5/C11,"")</f>
        <v>0.25</v>
      </c>
      <c r="D14" s="9">
        <f>IF(D5&lt;&gt;"",D5/D11,"")</f>
        <v>0.21428571428571427</v>
      </c>
      <c r="E14" s="9">
        <f>IF(E5&lt;&gt;"",E5/E11,"")</f>
      </c>
      <c r="F14" s="9">
        <f>IF(F5&lt;&gt;"",F5/F11,"")</f>
      </c>
    </row>
    <row r="15" spans="1:6" ht="12.75">
      <c r="A15" t="s">
        <v>11</v>
      </c>
      <c r="B15" s="9">
        <f aca="true" t="shared" si="0" ref="B15:F19">IF(B6&lt;&gt;"",B6/B$11,"")</f>
        <v>0.72</v>
      </c>
      <c r="C15" s="9">
        <f t="shared" si="0"/>
        <v>0.375</v>
      </c>
      <c r="D15" s="9">
        <f t="shared" si="0"/>
        <v>0.2857142857142857</v>
      </c>
      <c r="E15" s="9">
        <f t="shared" si="0"/>
      </c>
      <c r="F15" s="9">
        <f t="shared" si="0"/>
      </c>
    </row>
    <row r="16" spans="1:6" ht="12.75">
      <c r="A16" t="s">
        <v>12</v>
      </c>
      <c r="B16" s="9">
        <f t="shared" si="0"/>
        <v>0.04</v>
      </c>
      <c r="C16" s="9">
        <f t="shared" si="0"/>
        <v>0.375</v>
      </c>
      <c r="D16" s="9">
        <f t="shared" si="0"/>
        <v>0.5</v>
      </c>
      <c r="E16" s="9">
        <f t="shared" si="0"/>
      </c>
      <c r="F16" s="9">
        <f t="shared" si="0"/>
      </c>
    </row>
    <row r="17" spans="1:6" ht="12.75">
      <c r="A17" t="s">
        <v>13</v>
      </c>
      <c r="B17" s="9">
        <f t="shared" si="0"/>
      </c>
      <c r="C17" s="9">
        <f t="shared" si="0"/>
      </c>
      <c r="D17" s="9">
        <f t="shared" si="0"/>
      </c>
      <c r="E17" s="9">
        <f t="shared" si="0"/>
      </c>
      <c r="F17" s="9">
        <f t="shared" si="0"/>
      </c>
    </row>
    <row r="18" spans="1:6" ht="12.75">
      <c r="A18" t="s">
        <v>14</v>
      </c>
      <c r="B18" s="9">
        <f t="shared" si="0"/>
      </c>
      <c r="C18" s="9">
        <f t="shared" si="0"/>
      </c>
      <c r="D18" s="9">
        <f t="shared" si="0"/>
      </c>
      <c r="E18" s="9">
        <f t="shared" si="0"/>
      </c>
      <c r="F18" s="9">
        <f t="shared" si="0"/>
      </c>
    </row>
    <row r="19" spans="1:6" ht="12.75">
      <c r="A19" t="s">
        <v>15</v>
      </c>
      <c r="B19" s="9">
        <f t="shared" si="0"/>
      </c>
      <c r="C19" s="9">
        <f t="shared" si="0"/>
      </c>
      <c r="D19" s="9">
        <f t="shared" si="0"/>
      </c>
      <c r="E19" s="9">
        <f t="shared" si="0"/>
      </c>
      <c r="F19" s="9">
        <f t="shared" si="0"/>
      </c>
    </row>
    <row r="20" spans="2:6" ht="12.75">
      <c r="B20" s="9"/>
      <c r="C20" s="9"/>
      <c r="D20" s="9"/>
      <c r="E20" s="9"/>
      <c r="F20" s="9"/>
    </row>
    <row r="21" ht="12.75">
      <c r="A21" s="1" t="s">
        <v>16</v>
      </c>
    </row>
    <row r="22" spans="1:6" ht="12.75">
      <c r="A22" t="s">
        <v>10</v>
      </c>
      <c r="B22">
        <f aca="true" t="shared" si="1" ref="B22:F27">IF(B5&lt;&gt;"",($G5*B$11)/$G$11,"")</f>
        <v>5.737704918032787</v>
      </c>
      <c r="C22">
        <f t="shared" si="1"/>
        <v>1.8360655737704918</v>
      </c>
      <c r="D22">
        <f t="shared" si="1"/>
        <v>6.426229508196721</v>
      </c>
      <c r="E22">
        <f t="shared" si="1"/>
      </c>
      <c r="F22">
        <f t="shared" si="1"/>
      </c>
    </row>
    <row r="23" spans="1:6" ht="12.75">
      <c r="A23" t="s">
        <v>11</v>
      </c>
      <c r="B23">
        <f t="shared" si="1"/>
        <v>11.885245901639344</v>
      </c>
      <c r="C23">
        <f t="shared" si="1"/>
        <v>3.80327868852459</v>
      </c>
      <c r="D23">
        <f t="shared" si="1"/>
        <v>13.311475409836065</v>
      </c>
      <c r="E23">
        <f t="shared" si="1"/>
      </c>
      <c r="F23">
        <f t="shared" si="1"/>
      </c>
    </row>
    <row r="24" spans="1:6" ht="12.75">
      <c r="A24" t="s">
        <v>12</v>
      </c>
      <c r="B24">
        <f t="shared" si="1"/>
        <v>7.377049180327869</v>
      </c>
      <c r="C24">
        <f t="shared" si="1"/>
        <v>2.360655737704918</v>
      </c>
      <c r="D24">
        <f t="shared" si="1"/>
        <v>8.262295081967213</v>
      </c>
      <c r="E24">
        <f t="shared" si="1"/>
      </c>
      <c r="F24">
        <f t="shared" si="1"/>
      </c>
    </row>
    <row r="25" spans="1:6" ht="12.75">
      <c r="A25" t="s">
        <v>13</v>
      </c>
      <c r="B25">
        <f t="shared" si="1"/>
      </c>
      <c r="C25">
        <f t="shared" si="1"/>
      </c>
      <c r="D25">
        <f t="shared" si="1"/>
      </c>
      <c r="E25">
        <f t="shared" si="1"/>
      </c>
      <c r="F25">
        <f t="shared" si="1"/>
      </c>
    </row>
    <row r="26" spans="1:6" ht="12.75">
      <c r="A26" t="s">
        <v>14</v>
      </c>
      <c r="B26">
        <f t="shared" si="1"/>
      </c>
      <c r="C26">
        <f t="shared" si="1"/>
      </c>
      <c r="D26">
        <f t="shared" si="1"/>
      </c>
      <c r="E26">
        <f t="shared" si="1"/>
      </c>
      <c r="F26">
        <f t="shared" si="1"/>
      </c>
    </row>
    <row r="27" spans="1:6" ht="12.75">
      <c r="A27" t="s">
        <v>15</v>
      </c>
      <c r="B27">
        <f t="shared" si="1"/>
      </c>
      <c r="C27">
        <f t="shared" si="1"/>
      </c>
      <c r="D27">
        <f t="shared" si="1"/>
      </c>
      <c r="E27">
        <f t="shared" si="1"/>
      </c>
      <c r="F27">
        <f t="shared" si="1"/>
      </c>
    </row>
    <row r="29" ht="12.75">
      <c r="A29" s="1" t="s">
        <v>17</v>
      </c>
    </row>
    <row r="30" spans="1:6" ht="12.75">
      <c r="A30" t="s">
        <v>10</v>
      </c>
      <c r="B30">
        <f>IF(B5&lt;&gt;"",((B5-B22)^2)/B22,"")</f>
        <v>0.011990632318501197</v>
      </c>
      <c r="C30">
        <f aca="true" t="shared" si="2" ref="B30:G34">IF(C5&lt;&gt;"",((C5-C22)^2)/C22,"")</f>
        <v>0.014637002341920367</v>
      </c>
      <c r="D30">
        <f t="shared" si="2"/>
        <v>0.028270324523251927</v>
      </c>
      <c r="E30">
        <f t="shared" si="2"/>
      </c>
      <c r="F30">
        <f t="shared" si="2"/>
      </c>
    </row>
    <row r="31" spans="1:6" ht="12.75">
      <c r="A31" t="s">
        <v>11</v>
      </c>
      <c r="B31">
        <f t="shared" si="2"/>
        <v>3.1459355568117586</v>
      </c>
      <c r="C31">
        <f t="shared" si="2"/>
        <v>0.16965799886941768</v>
      </c>
      <c r="D31">
        <f t="shared" si="2"/>
        <v>2.11935718323508</v>
      </c>
      <c r="E31">
        <f t="shared" si="2"/>
      </c>
      <c r="F31">
        <f t="shared" si="2"/>
      </c>
    </row>
    <row r="32" spans="1:6" ht="12.75">
      <c r="A32" t="s">
        <v>12</v>
      </c>
      <c r="B32">
        <f t="shared" si="2"/>
        <v>5.512604735883424</v>
      </c>
      <c r="C32">
        <f t="shared" si="2"/>
        <v>0.17315573770491807</v>
      </c>
      <c r="D32">
        <f>IF(D7&lt;&gt;"",((D7-D24)^2)/D24,"")</f>
        <v>3.9845173041894353</v>
      </c>
      <c r="E32">
        <f t="shared" si="2"/>
      </c>
      <c r="F32">
        <f>IF(F7&lt;&gt;"",((F7-F24)^2)/F24,"")</f>
      </c>
    </row>
    <row r="33" spans="1:6" ht="12.75">
      <c r="A33" t="s">
        <v>13</v>
      </c>
      <c r="B33">
        <f t="shared" si="2"/>
      </c>
      <c r="C33">
        <f t="shared" si="2"/>
      </c>
      <c r="D33">
        <f t="shared" si="2"/>
      </c>
      <c r="E33">
        <f t="shared" si="2"/>
      </c>
      <c r="F33">
        <f t="shared" si="2"/>
      </c>
    </row>
    <row r="34" spans="1:6" ht="12.75">
      <c r="A34" t="s">
        <v>14</v>
      </c>
      <c r="B34">
        <f t="shared" si="2"/>
      </c>
      <c r="C34">
        <f t="shared" si="2"/>
      </c>
      <c r="D34">
        <f t="shared" si="2"/>
      </c>
      <c r="E34">
        <f t="shared" si="2"/>
      </c>
      <c r="F34">
        <f t="shared" si="2"/>
      </c>
    </row>
    <row r="35" spans="1:6" ht="12.75">
      <c r="A35" t="s">
        <v>15</v>
      </c>
      <c r="B35">
        <f>IF(B10&lt;&gt;"",((B10-B27)^2)/B27,"")</f>
      </c>
      <c r="C35">
        <f>IF(C10&lt;&gt;"",((C10-C27)^2)/C27,"")</f>
      </c>
      <c r="D35">
        <f>IF(D10&lt;&gt;"",((D10-D27)^2)/D27,"")</f>
      </c>
      <c r="E35">
        <f>IF(E10&lt;&gt;"",((E10-E27)^2)/E27,"")</f>
      </c>
      <c r="F35">
        <f>IF(F10&lt;&gt;"",((F10-F27)^2)/F27,"")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showGridLines="0" workbookViewId="0" topLeftCell="A1">
      <selection activeCell="E44" sqref="E44"/>
    </sheetView>
  </sheetViews>
  <sheetFormatPr defaultColWidth="9.140625" defaultRowHeight="12.75"/>
  <cols>
    <col min="1" max="1" width="2.140625" style="10" customWidth="1"/>
    <col min="2" max="2" width="7.57421875" style="10" customWidth="1"/>
    <col min="3" max="3" width="2.140625" style="10" customWidth="1"/>
    <col min="4" max="7" width="10.7109375" style="10" customWidth="1"/>
    <col min="8" max="16384" width="9.140625" style="10" customWidth="1"/>
  </cols>
  <sheetData>
    <row r="2" ht="15">
      <c r="A2" s="11" t="s">
        <v>21</v>
      </c>
    </row>
    <row r="4" spans="4:6" ht="12.75">
      <c r="D4" s="12" t="s">
        <v>22</v>
      </c>
      <c r="E4" s="12"/>
      <c r="F4" s="12"/>
    </row>
    <row r="5" spans="4:7" ht="13.5" thickBot="1">
      <c r="D5" s="13" t="s">
        <v>23</v>
      </c>
      <c r="E5" s="13" t="s">
        <v>24</v>
      </c>
      <c r="F5" s="13" t="s">
        <v>25</v>
      </c>
      <c r="G5" s="13" t="s">
        <v>26</v>
      </c>
    </row>
    <row r="6" spans="1:7" ht="12.75">
      <c r="A6" s="10" t="s">
        <v>22</v>
      </c>
      <c r="B6" s="14" t="s">
        <v>18</v>
      </c>
      <c r="C6" s="14" t="s">
        <v>22</v>
      </c>
      <c r="D6" s="18">
        <v>6</v>
      </c>
      <c r="E6" s="19">
        <v>2</v>
      </c>
      <c r="F6" s="24">
        <v>6</v>
      </c>
      <c r="G6" s="23">
        <v>14</v>
      </c>
    </row>
    <row r="7" spans="2:7" ht="12.75">
      <c r="B7" s="14" t="s">
        <v>19</v>
      </c>
      <c r="C7" s="14" t="s">
        <v>22</v>
      </c>
      <c r="D7" s="17">
        <v>18</v>
      </c>
      <c r="E7" s="15">
        <v>3</v>
      </c>
      <c r="F7" s="25">
        <v>8</v>
      </c>
      <c r="G7" s="23">
        <v>29</v>
      </c>
    </row>
    <row r="8" spans="2:7" ht="13.5" thickBot="1">
      <c r="B8" s="14" t="s">
        <v>20</v>
      </c>
      <c r="C8" s="14" t="s">
        <v>22</v>
      </c>
      <c r="D8" s="21">
        <v>1</v>
      </c>
      <c r="E8" s="22">
        <v>3</v>
      </c>
      <c r="F8" s="26">
        <v>14</v>
      </c>
      <c r="G8" s="23">
        <v>18</v>
      </c>
    </row>
    <row r="9" spans="2:7" ht="12.75">
      <c r="B9" s="14" t="s">
        <v>27</v>
      </c>
      <c r="C9" s="14" t="s">
        <v>22</v>
      </c>
      <c r="D9" s="20">
        <v>25</v>
      </c>
      <c r="E9" s="20">
        <v>8</v>
      </c>
      <c r="F9" s="20">
        <v>28</v>
      </c>
      <c r="G9" s="16">
        <v>61</v>
      </c>
    </row>
    <row r="11" spans="4:5" ht="12.75">
      <c r="D11" s="28">
        <v>15.160126475877707</v>
      </c>
      <c r="E11" s="10" t="s">
        <v>29</v>
      </c>
    </row>
    <row r="12" spans="4:5" ht="12.75">
      <c r="D12" s="10">
        <v>4</v>
      </c>
      <c r="E12" s="10" t="s">
        <v>28</v>
      </c>
    </row>
    <row r="13" spans="4:5" ht="12.75">
      <c r="D13" s="27">
        <v>0.004380370566314016</v>
      </c>
      <c r="E13" s="10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2009-05-11T17:51:16Z</dcterms:created>
  <dcterms:modified xsi:type="dcterms:W3CDTF">2009-05-11T17:52:51Z</dcterms:modified>
  <cp:category/>
  <cp:version/>
  <cp:contentType/>
  <cp:contentStatus/>
</cp:coreProperties>
</file>