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8795" windowHeight="12270" activeTab="0"/>
  </bookViews>
  <sheets>
    <sheet name="2proportion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<sst xmlns="http://schemas.openxmlformats.org/spreadsheetml/2006/main" count="24" uniqueCount="22">
  <si>
    <t>x1</t>
  </si>
  <si>
    <t>x2</t>
  </si>
  <si>
    <t>n1</t>
  </si>
  <si>
    <t>n2</t>
  </si>
  <si>
    <t>p1</t>
  </si>
  <si>
    <t>q1</t>
  </si>
  <si>
    <t>Difference</t>
  </si>
  <si>
    <t>Alpha</t>
  </si>
  <si>
    <t>n1p1</t>
  </si>
  <si>
    <t>n1q1</t>
  </si>
  <si>
    <t>1/n1</t>
  </si>
  <si>
    <t>1/n2</t>
  </si>
  <si>
    <t>P</t>
  </si>
  <si>
    <t>Q</t>
  </si>
  <si>
    <t>PQ</t>
  </si>
  <si>
    <t>1/n1 + 1/n2</t>
  </si>
  <si>
    <t>Denominator</t>
  </si>
  <si>
    <t>Z (Pooled Estimate)</t>
  </si>
  <si>
    <t>1-sided p-value</t>
  </si>
  <si>
    <t>2-sided</t>
  </si>
  <si>
    <t>Critical Value</t>
  </si>
  <si>
    <t>2-Proportion Test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</si>
</sst>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_(* #,##0.000_);_(* \(#,##0.000\);_(* &quot;-&quot;??_);_(@_)"/>
    <numFmt numFmtId="166" formatCode="_(* #,##0.0000_);_(* \(#,##0.0000\);_(* &quot;-&quot;??_);_(@_)"/>
    <numFmt numFmtId="167" formatCode="_(* #,##0.00000_);_(* \(#,##0.00000\);_(* &quot;-&quot;??_);_(@_)"/>
    <numFmt numFmtId="168" formatCode="_(* #,##0.000000_);_(* \(#,##0.000000\);_(* &quot;-&quot;??_);_(@_)"/>
    <numFmt numFmtId="169" formatCode="_(* #,##0.0000000_);_(* \(#,##0.0000000\);_(* &quot;-&quot;??_);_(@_)"/>
    <numFmt numFmtId="170" formatCode="_(* #,##0.00000000_);_(* \(#,##0.000000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/>
    </xf>
    <xf numFmtId="164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168" fontId="0" fillId="0" borderId="0" xfId="15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tabSelected="1" workbookViewId="0" topLeftCell="A1">
      <selection activeCell="P7" sqref="P6:P7"/>
    </sheetView>
  </sheetViews>
  <sheetFormatPr defaultColWidth="9.140625" defaultRowHeight="12.75"/>
  <cols>
    <col min="1" max="1" width="25.140625" style="0" bestFit="1" customWidth="1"/>
    <col min="2" max="2" width="11.7109375" style="0" bestFit="1" customWidth="1"/>
  </cols>
  <sheetData>
    <row r="1" ht="12.75">
      <c r="A1" s="1" t="s">
        <v>21</v>
      </c>
    </row>
    <row r="4" spans="1:5" ht="12.75">
      <c r="A4" t="s">
        <v>0</v>
      </c>
      <c r="B4">
        <v>57</v>
      </c>
      <c r="D4" t="s">
        <v>1</v>
      </c>
      <c r="E4">
        <v>97</v>
      </c>
    </row>
    <row r="5" spans="1:5" ht="12.75">
      <c r="A5" t="s">
        <v>2</v>
      </c>
      <c r="B5">
        <v>2325</v>
      </c>
      <c r="D5" t="s">
        <v>3</v>
      </c>
      <c r="E5">
        <v>2081</v>
      </c>
    </row>
    <row r="7" spans="1:5" ht="12.75">
      <c r="A7" t="s">
        <v>4</v>
      </c>
      <c r="B7">
        <f>B4/B5</f>
        <v>0.024516129032258065</v>
      </c>
      <c r="E7">
        <f>E4/E5</f>
        <v>0.04661220567035079</v>
      </c>
    </row>
    <row r="8" spans="1:5" ht="12.75">
      <c r="A8" t="s">
        <v>5</v>
      </c>
      <c r="B8">
        <f>1-B7</f>
        <v>0.9754838709677419</v>
      </c>
      <c r="E8">
        <f>1-E7</f>
        <v>0.9533877943296492</v>
      </c>
    </row>
    <row r="9" spans="1:2" ht="12.75">
      <c r="A9" t="s">
        <v>6</v>
      </c>
      <c r="B9" s="2">
        <f>E7-B7</f>
        <v>0.022096076638092727</v>
      </c>
    </row>
    <row r="10" spans="1:2" ht="12.75">
      <c r="A10" t="s">
        <v>7</v>
      </c>
      <c r="B10">
        <v>0.01</v>
      </c>
    </row>
    <row r="12" spans="1:5" ht="12.75">
      <c r="A12" t="s">
        <v>8</v>
      </c>
      <c r="B12">
        <f>B7*B5</f>
        <v>57</v>
      </c>
      <c r="D12" t="s">
        <v>8</v>
      </c>
      <c r="E12">
        <f>E7*E5</f>
        <v>97</v>
      </c>
    </row>
    <row r="13" spans="1:5" ht="12.75">
      <c r="A13" t="s">
        <v>9</v>
      </c>
      <c r="B13">
        <f>B5*B8</f>
        <v>2268</v>
      </c>
      <c r="D13" t="s">
        <v>9</v>
      </c>
      <c r="E13">
        <f>E5*E8</f>
        <v>1983.9999999999998</v>
      </c>
    </row>
    <row r="16" ht="12.75">
      <c r="B16" s="3"/>
    </row>
    <row r="18" spans="1:5" ht="12.75">
      <c r="A18" t="s">
        <v>10</v>
      </c>
      <c r="B18">
        <f>1/B5</f>
        <v>0.00043010752688172043</v>
      </c>
      <c r="D18" t="s">
        <v>11</v>
      </c>
      <c r="E18">
        <f>1/E5</f>
        <v>0.0004805382027871216</v>
      </c>
    </row>
    <row r="20" spans="1:2" ht="12.75">
      <c r="A20" t="s">
        <v>12</v>
      </c>
      <c r="B20">
        <f>(B4+E4)/(B5+E5)</f>
        <v>0.03495233772128915</v>
      </c>
    </row>
    <row r="21" spans="1:2" ht="12.75">
      <c r="A21" t="s">
        <v>13</v>
      </c>
      <c r="B21">
        <f>1-B20</f>
        <v>0.9650476622787109</v>
      </c>
    </row>
    <row r="22" spans="1:2" ht="12.75">
      <c r="A22" t="s">
        <v>14</v>
      </c>
      <c r="B22">
        <f>B21*B20</f>
        <v>0.0337306718091061</v>
      </c>
    </row>
    <row r="24" spans="1:2" ht="12.75">
      <c r="A24" t="s">
        <v>15</v>
      </c>
      <c r="B24">
        <f>B18+E18</f>
        <v>0.000910645729668842</v>
      </c>
    </row>
    <row r="26" spans="1:2" ht="12.75">
      <c r="A26" t="s">
        <v>16</v>
      </c>
      <c r="B26">
        <f>SQRT(B24*B22)</f>
        <v>0.00554226418008233</v>
      </c>
    </row>
    <row r="28" spans="1:2" ht="12.75">
      <c r="A28" t="s">
        <v>17</v>
      </c>
      <c r="B28">
        <f>B9/B26</f>
        <v>3.986832081642938</v>
      </c>
    </row>
    <row r="29" spans="1:2" ht="12.75">
      <c r="A29" t="s">
        <v>18</v>
      </c>
      <c r="B29" s="4">
        <f>1-(NORMSDIST(ABS(B28)))</f>
        <v>3.348069076214433E-05</v>
      </c>
    </row>
    <row r="30" spans="1:2" ht="12.75">
      <c r="A30" t="s">
        <v>19</v>
      </c>
      <c r="B30" s="4">
        <f>B29*2</f>
        <v>6.696138152428865E-05</v>
      </c>
    </row>
    <row r="31" spans="1:2" ht="12.75">
      <c r="A31" t="s">
        <v>20</v>
      </c>
      <c r="B31">
        <f>NORMSINV(0.01)</f>
        <v>-2.3263478740408488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Oracle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Jeff Sauro</dc:creator>
  <cp:keywords/>
  <dc:description/>
  <cp:lastModifiedBy>Jeff Sauro</cp:lastModifiedBy>
  <dcterms:created xsi:type="dcterms:W3CDTF">2009-04-30T20:57:47Z</dcterms:created>
  <dcterms:modified xsi:type="dcterms:W3CDTF">2009-04-30T20:59:17Z</dcterms:modified>
  <cp:category/>
  <cp:version/>
  <cp:contentType/>
  <cp:contentStatus/>
</cp:coreProperties>
</file>