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2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<sst xmlns="http://schemas.openxmlformats.org/spreadsheetml/2006/main" count="19" uniqueCount="19">
  <si>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Mean</t>
  </si>
  <si>
    <t>StDev</t>
  </si>
  <si>
    <t>N</t>
  </si>
  <si>
    <t>SE Mean</t>
  </si>
  <si>
    <t>Variance</t>
  </si>
  <si>
    <t>Values</t>
  </si>
  <si>
    <t>Observed Difference (Sample 2-1)</t>
  </si>
  <si>
    <t>Standard Deviation of Difference</t>
  </si>
  <si>
    <t>Alpha</t>
  </si>
  <si>
    <t>Test Statistic t</t>
  </si>
  <si>
    <t>Sample 1 &gt; Sample 2: P-Value</t>
  </si>
  <si>
    <t>Equal Variances</t>
  </si>
  <si>
    <t>Pooled Standard Deviation:</t>
  </si>
  <si>
    <t>Pooled DF:</t>
  </si>
  <si>
    <t>Tails</t>
  </si>
  <si>
    <t>Critical Value 1-Tailed</t>
  </si>
  <si>
    <t>Early Papers</t>
  </si>
  <si>
    <t>Late Papers</t>
  </si>
  <si>
    <t>2-Sample t 1-Sided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</si>
</sst>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4" sqref="A3:A4"/>
    </sheetView>
  </sheetViews>
  <sheetFormatPr defaultColWidth="9.140625" defaultRowHeight="12.75"/>
  <cols>
    <col min="1" max="1" width="29.140625" style="0" bestFit="1" customWidth="1"/>
  </cols>
  <sheetData>
    <row r="1" ht="12.75">
      <c r="A1" t="s">
        <v>18</v>
      </c>
    </row>
    <row r="3" spans="2:6" ht="12.75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6" ht="12.75">
      <c r="A4" t="s">
        <v>16</v>
      </c>
      <c r="B4">
        <v>77.1</v>
      </c>
      <c r="C4">
        <v>19.6</v>
      </c>
      <c r="D4">
        <v>25</v>
      </c>
      <c r="E4">
        <f>IF(D4,C4/SQRT(D4),"")</f>
        <v>3.9200000000000004</v>
      </c>
      <c r="F4">
        <f>IF(C4,C4^2,"")</f>
        <v>384.1600000000001</v>
      </c>
    </row>
    <row r="5" spans="1:6" ht="12.75">
      <c r="A5" t="s">
        <v>17</v>
      </c>
      <c r="B5">
        <v>69.3</v>
      </c>
      <c r="C5">
        <v>24.9</v>
      </c>
      <c r="D5">
        <v>24</v>
      </c>
      <c r="E5">
        <f>IF(D5,C5/SQRT(D5),"")</f>
        <v>5.082691216275094</v>
      </c>
      <c r="F5">
        <f>IF(C5,C5^2,"")</f>
        <v>620.0099999999999</v>
      </c>
    </row>
    <row r="7" spans="1:2" ht="12.75">
      <c r="A7" t="s">
        <v>8</v>
      </c>
      <c r="B7">
        <v>0.05</v>
      </c>
    </row>
    <row r="10" ht="12.75">
      <c r="B10" t="s">
        <v>5</v>
      </c>
    </row>
    <row r="11" spans="1:2" ht="12.75">
      <c r="A11" t="s">
        <v>6</v>
      </c>
      <c r="B11">
        <f>IF(B4,B5-B4,"")</f>
        <v>-7.799999999999997</v>
      </c>
    </row>
    <row r="12" spans="1:2" ht="12.75">
      <c r="A12" t="s">
        <v>7</v>
      </c>
      <c r="B12">
        <f>IF(C4,SQRT((F4/D4+F5/D5)),"")</f>
        <v>6.418734298909715</v>
      </c>
    </row>
    <row r="14" ht="12.75">
      <c r="A14" t="s">
        <v>11</v>
      </c>
    </row>
    <row r="15" spans="1:2" ht="12.75">
      <c r="A15" t="s">
        <v>12</v>
      </c>
      <c r="B15">
        <f>(SQRT(((D4-1)*F4+(D5-1)*F5)/(D5+D4-2)))*SQRT(((1/D4)+(1/D5)))</f>
        <v>6.3873862566381066</v>
      </c>
    </row>
    <row r="16" spans="1:2" ht="12.75">
      <c r="A16" t="s">
        <v>13</v>
      </c>
      <c r="B16">
        <f>SUM(D4:D5)-2</f>
        <v>47</v>
      </c>
    </row>
    <row r="18" spans="1:2" ht="12.75">
      <c r="A18" t="s">
        <v>14</v>
      </c>
      <c r="B18">
        <v>1</v>
      </c>
    </row>
    <row r="19" spans="1:2" ht="12.75">
      <c r="A19" t="s">
        <v>15</v>
      </c>
      <c r="B19">
        <f>TINV(B7*2,B16)</f>
        <v>1.6779267221196164</v>
      </c>
    </row>
    <row r="22" spans="1:2" ht="12.75">
      <c r="A22" s="1" t="s">
        <v>9</v>
      </c>
      <c r="B22">
        <f>B11/B15</f>
        <v>-1.2211567747126344</v>
      </c>
    </row>
    <row r="23" spans="1:2" ht="12.75">
      <c r="A23" t="s">
        <v>10</v>
      </c>
      <c r="B23">
        <f>TDIST(ABS(B22),B16,1)</f>
        <v>0.11405859363644799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2009-04-30T21:40:57Z</dcterms:created>
  <dcterms:modified xsi:type="dcterms:W3CDTF">2009-04-30T21:44:31Z</dcterms:modified>
  <cp:category/>
  <cp:version/>
  <cp:contentType/>
  <cp:contentStatus/>
</cp:coreProperties>
</file>