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0"/>
  </bookViews>
  <sheets>
    <sheet name="Q357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<sst xmlns="http://schemas.openxmlformats.org/spreadsheetml/2006/main" count="22" uniqueCount="21">
  <si>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Confidence Interval Around a Proportion</t>
  </si>
  <si>
    <t>x</t>
  </si>
  <si>
    <t>n</t>
  </si>
  <si>
    <t>Alpha</t>
  </si>
  <si>
    <t>Z</t>
  </si>
  <si>
    <t>p</t>
  </si>
  <si>
    <t>q</t>
  </si>
  <si>
    <t>PQ</t>
  </si>
  <si>
    <t>PQ/N</t>
  </si>
  <si>
    <t>SEM</t>
  </si>
  <si>
    <t>Margin</t>
  </si>
  <si>
    <t>Low</t>
  </si>
  <si>
    <t>High</t>
  </si>
  <si>
    <t>confidence level</t>
  </si>
  <si>
    <t>z</t>
  </si>
  <si>
    <t>half-width</t>
  </si>
  <si>
    <t>upper confidence limit</t>
  </si>
  <si>
    <t>lower confidence limit</t>
  </si>
  <si>
    <t>MegaStat Output</t>
  </si>
  <si>
    <t>Confidence interval - proportion</t>
  </si>
  <si>
    <t>proportion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</si>
</sst>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0000_);_(* \(#,##0.000000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tabSelected="1" workbookViewId="0" topLeftCell="A1">
      <selection activeCell="F23" sqref="F23"/>
    </sheetView>
  </sheetViews>
  <sheetFormatPr defaultColWidth="9.140625" defaultRowHeight="12.75"/>
  <sheetData>
    <row r="2" ht="12.75">
      <c r="A2" s="1" t="s">
        <v>0</v>
      </c>
    </row>
    <row r="4" spans="1:2" ht="12.75">
      <c r="A4" t="s">
        <v>1</v>
      </c>
      <c r="B4">
        <v>86</v>
      </c>
    </row>
    <row r="5" spans="1:2" ht="12.75">
      <c r="A5" t="s">
        <v>2</v>
      </c>
      <c r="B5">
        <v>773</v>
      </c>
    </row>
    <row r="8" spans="1:2" ht="12.75">
      <c r="A8" t="s">
        <v>3</v>
      </c>
      <c r="B8">
        <v>0.1</v>
      </c>
    </row>
    <row r="9" spans="1:2" ht="12.75">
      <c r="A9" t="s">
        <v>4</v>
      </c>
      <c r="B9">
        <f>ABS(NORMSINV((B8)/2))</f>
        <v>1.6448536269514742</v>
      </c>
    </row>
    <row r="10" spans="1:2" ht="12.75">
      <c r="A10" t="s">
        <v>5</v>
      </c>
      <c r="B10">
        <f>B4/B5</f>
        <v>0.111254851228978</v>
      </c>
    </row>
    <row r="11" spans="1:2" ht="12.75">
      <c r="A11" t="s">
        <v>6</v>
      </c>
      <c r="B11">
        <f>1-B10</f>
        <v>0.888745148771022</v>
      </c>
    </row>
    <row r="13" ht="12.75">
      <c r="A13" s="1"/>
    </row>
    <row r="14" spans="1:2" ht="12.75">
      <c r="A14" t="s">
        <v>7</v>
      </c>
      <c r="B14">
        <f>B11*B10</f>
        <v>0.09887720930699598</v>
      </c>
    </row>
    <row r="15" spans="1:2" ht="12.75">
      <c r="A15" t="s">
        <v>8</v>
      </c>
      <c r="B15">
        <f>(B10*B11)/B5</f>
        <v>0.0001279135954812367</v>
      </c>
    </row>
    <row r="16" spans="1:2" ht="12.75">
      <c r="A16" t="s">
        <v>9</v>
      </c>
      <c r="B16">
        <f>SQRT(B15)</f>
        <v>0.011309889278027292</v>
      </c>
    </row>
    <row r="17" spans="1:2" ht="12.75">
      <c r="A17" t="s">
        <v>10</v>
      </c>
      <c r="B17">
        <f>B16*B9</f>
        <v>0.018603112399382782</v>
      </c>
    </row>
    <row r="18" spans="1:2" ht="12.75">
      <c r="A18" t="s">
        <v>11</v>
      </c>
      <c r="B18" s="1">
        <f>B10-B17</f>
        <v>0.09265173882959522</v>
      </c>
    </row>
    <row r="19" spans="1:2" ht="12.75">
      <c r="A19" t="s">
        <v>12</v>
      </c>
      <c r="B19" s="1">
        <f>B10+B17</f>
        <v>0.12985796362836077</v>
      </c>
    </row>
    <row r="21" ht="12.75">
      <c r="A21" s="1" t="s">
        <v>18</v>
      </c>
    </row>
    <row r="22" spans="1:3" ht="15">
      <c r="A22" s="3" t="s">
        <v>19</v>
      </c>
      <c r="B22" s="2"/>
      <c r="C22" s="2"/>
    </row>
    <row r="23" spans="1:3" ht="12.75">
      <c r="A23" s="2"/>
      <c r="B23" s="2"/>
      <c r="C23" s="2"/>
    </row>
    <row r="24" spans="1:3" ht="12.75">
      <c r="A24" s="2"/>
      <c r="B24" s="4">
        <v>0.9</v>
      </c>
      <c r="C24" s="2" t="s">
        <v>13</v>
      </c>
    </row>
    <row r="25" spans="1:3" ht="12.75">
      <c r="A25" s="2"/>
      <c r="B25" s="2">
        <v>0.111255</v>
      </c>
      <c r="C25" s="2" t="s">
        <v>20</v>
      </c>
    </row>
    <row r="26" spans="1:3" ht="12.75">
      <c r="A26" s="2"/>
      <c r="B26" s="2">
        <v>773</v>
      </c>
      <c r="C26" s="2" t="s">
        <v>2</v>
      </c>
    </row>
    <row r="27" spans="1:3" ht="12.75">
      <c r="A27" s="2"/>
      <c r="B27" s="5">
        <v>1.6448536269514724</v>
      </c>
      <c r="C27" s="2" t="s">
        <v>14</v>
      </c>
    </row>
    <row r="28" spans="1:3" ht="12.75">
      <c r="A28" s="2"/>
      <c r="B28" s="5">
        <v>0.018603123280475916</v>
      </c>
      <c r="C28" s="2" t="s">
        <v>15</v>
      </c>
    </row>
    <row r="29" spans="1:3" ht="12.75">
      <c r="A29" s="2"/>
      <c r="B29" s="5">
        <v>0.1298581232804759</v>
      </c>
      <c r="C29" s="2" t="s">
        <v>16</v>
      </c>
    </row>
    <row r="30" spans="1:3" ht="12.75">
      <c r="A30" s="2"/>
      <c r="B30" s="5">
        <v>0.09265187671952409</v>
      </c>
      <c r="C30" s="2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2009-04-17T21:10:30Z</dcterms:created>
  <dcterms:modified xsi:type="dcterms:W3CDTF">2009-04-18T03:52:12Z</dcterms:modified>
  <cp:category/>
  <cp:version/>
  <cp:contentType/>
  <cp:contentStatus/>
</cp:coreProperties>
</file>