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27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Jeff Sauro</author>
  </authors>
  <commentList>
    <comment ref="K2" authorId="0">
      <text>
        <r>
          <rPr>
            <b/>
            <sz val="8"/>
            <rFont val="Tahoma"/>
            <family val="0"/>
          </rPr>
          <t>Jeff Sauro:</t>
        </r>
        <r>
          <rPr>
            <sz val="8"/>
            <rFont val="Tahoma"/>
            <family val="0"/>
          </rPr>
          <t xml:space="preserve">
Unhide Cells to view the computations
</t>
        </r>
      </text>
    </comment>
  </commentList>
</comments>
</file>

<file path=xl/sharedStrings.xml><?xml version="1.0" encoding="utf-8"?>
<sst xmlns="http://schemas.openxmlformats.org/spreadsheetml/2006/main" count="25" uniqueCount="24">
  <si>
    <t>Base Sample Size</t>
  </si>
  <si>
    <t>Target Sample Size</t>
  </si>
  <si>
    <t xml:space="preserve">Base Proportion </t>
  </si>
  <si>
    <t>Target Proportion</t>
  </si>
  <si>
    <t>Z-Score</t>
  </si>
  <si>
    <t>p1</t>
  </si>
  <si>
    <t>q1</t>
  </si>
  <si>
    <t>Diff</t>
  </si>
  <si>
    <t>1/n1</t>
  </si>
  <si>
    <t>1/n2</t>
  </si>
  <si>
    <t>P</t>
  </si>
  <si>
    <t>Q</t>
  </si>
  <si>
    <t>PQ</t>
  </si>
  <si>
    <t>1/n1+ 1/n2</t>
  </si>
  <si>
    <t>Denominator</t>
  </si>
  <si>
    <t>x1</t>
  </si>
  <si>
    <t>n1</t>
  </si>
  <si>
    <t>p2</t>
  </si>
  <si>
    <t>x2</t>
  </si>
  <si>
    <t>n2</t>
  </si>
  <si>
    <t>q2</t>
  </si>
  <si>
    <t>Computations--&gt;</t>
  </si>
  <si>
    <t xml:space="preserve"> 2009 Measuring Usability LLC</t>
  </si>
  <si>
    <t>P-value (2-Sided)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</si>
</sst>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wrapText="1"/>
    </xf>
    <xf numFmtId="0" fontId="3" fillId="2" borderId="0" xfId="19" applyFont="1" applyFill="1" applyAlignment="1">
      <alignment/>
    </xf>
    <xf numFmtId="0" fontId="0" fillId="0" borderId="0" xfId="0" applyFill="1" applyAlignment="1">
      <alignment/>
    </xf>
    <xf numFmtId="49" fontId="7" fillId="0" borderId="0" xfId="0" applyNumberFormat="1" applyFont="1" applyAlignment="1">
      <alignment wrapText="1"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ablesta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"/>
  <sheetViews>
    <sheetView tabSelected="1" zoomScale="95" zoomScaleNormal="95" workbookViewId="0" topLeftCell="A1">
      <selection activeCell="G6" sqref="G6"/>
    </sheetView>
  </sheetViews>
  <sheetFormatPr defaultColWidth="9.140625" defaultRowHeight="12.75"/>
  <cols>
    <col min="1" max="1" width="16.00390625" style="5" customWidth="1"/>
    <col min="2" max="2" width="13.57421875" style="5" customWidth="1"/>
    <col min="3" max="3" width="12.00390625" style="5" customWidth="1"/>
    <col min="4" max="4" width="13.421875" style="5" customWidth="1"/>
    <col min="5" max="5" width="17.421875" style="5" customWidth="1"/>
    <col min="6" max="6" width="9.28125" style="5" customWidth="1"/>
    <col min="7" max="10" width="9.140625" style="5" customWidth="1"/>
    <col min="11" max="11" width="21.7109375" style="5" customWidth="1"/>
    <col min="12" max="28" width="9.140625" style="5" hidden="1" customWidth="1"/>
    <col min="29" max="16384" width="9.140625" style="5" customWidth="1"/>
  </cols>
  <sheetData>
    <row r="1" s="2" customFormat="1" ht="12.75">
      <c r="K1" s="4" t="s">
        <v>22</v>
      </c>
    </row>
    <row r="2" spans="1:28" s="2" customFormat="1" ht="2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6" t="s">
        <v>23</v>
      </c>
      <c r="G2" s="3"/>
      <c r="H2" s="3"/>
      <c r="I2" s="3"/>
      <c r="K2" s="3" t="s">
        <v>21</v>
      </c>
      <c r="L2" s="3" t="s">
        <v>5</v>
      </c>
      <c r="M2" s="3" t="s">
        <v>6</v>
      </c>
      <c r="N2" s="3" t="s">
        <v>15</v>
      </c>
      <c r="O2" s="3" t="s">
        <v>16</v>
      </c>
      <c r="P2" s="3" t="s">
        <v>17</v>
      </c>
      <c r="Q2" s="3" t="s">
        <v>20</v>
      </c>
      <c r="R2" s="3" t="s">
        <v>18</v>
      </c>
      <c r="S2" s="3" t="s">
        <v>19</v>
      </c>
      <c r="T2" s="3" t="s">
        <v>7</v>
      </c>
      <c r="U2" s="3" t="s">
        <v>8</v>
      </c>
      <c r="V2" s="3" t="s">
        <v>9</v>
      </c>
      <c r="W2" s="3" t="s">
        <v>10</v>
      </c>
      <c r="X2" s="3" t="s">
        <v>11</v>
      </c>
      <c r="Y2" s="3" t="s">
        <v>12</v>
      </c>
      <c r="Z2" s="3" t="s">
        <v>13</v>
      </c>
      <c r="AA2" s="3" t="s">
        <v>14</v>
      </c>
      <c r="AB2" s="3" t="s">
        <v>4</v>
      </c>
    </row>
    <row r="3" spans="1:28" s="2" customFormat="1" ht="12.75">
      <c r="A3">
        <v>142</v>
      </c>
      <c r="B3">
        <v>105</v>
      </c>
      <c r="C3">
        <v>0.13</v>
      </c>
      <c r="D3">
        <v>0.04</v>
      </c>
      <c r="E3">
        <f>IF(AND(A3&lt;&gt;"",B3&lt;&gt;"",C3&lt;&gt;"",D3&lt;&gt;""),(D3-C3)/(SQRT(((C3*A3)+(D3*B3))/(A3+B3)*(1-(((C3*A3)+(D3*B3))/(A3+B3)))*((1/A3)+(1/B3)))),"")</f>
        <v>-2.4224035666766732</v>
      </c>
      <c r="F3" s="7">
        <f>NORMSDIST(E3)</f>
        <v>0.007709108658371822</v>
      </c>
      <c r="L3" s="2">
        <f>C3</f>
        <v>0.13</v>
      </c>
      <c r="M3" s="2">
        <f>1-L3</f>
        <v>0.87</v>
      </c>
      <c r="N3" s="2">
        <f>L3*O3</f>
        <v>18.46</v>
      </c>
      <c r="O3" s="2">
        <f>A3</f>
        <v>142</v>
      </c>
      <c r="P3" s="2">
        <f>D3</f>
        <v>0.04</v>
      </c>
      <c r="Q3" s="2">
        <f>1-P3</f>
        <v>0.96</v>
      </c>
      <c r="R3" s="2">
        <f>P3*S3</f>
        <v>4.2</v>
      </c>
      <c r="S3" s="2">
        <f>B3</f>
        <v>105</v>
      </c>
      <c r="T3" s="2">
        <f>P3-L3</f>
        <v>-0.09</v>
      </c>
      <c r="U3" s="2">
        <f>1/O3</f>
        <v>0.007042253521126761</v>
      </c>
      <c r="V3" s="2">
        <f>1/S3</f>
        <v>0.009523809523809525</v>
      </c>
      <c r="W3" s="2">
        <f>(N3+R3)/(O3+S3)</f>
        <v>0.09174089068825911</v>
      </c>
      <c r="X3" s="2">
        <f>1-W3</f>
        <v>0.9082591093117409</v>
      </c>
      <c r="Y3" s="2">
        <f>X3*W3</f>
        <v>0.083324499663984</v>
      </c>
      <c r="Z3" s="2">
        <f>U3+V3</f>
        <v>0.016566063044936286</v>
      </c>
      <c r="AA3" s="2">
        <f>SQRT(Z3*Y3)</f>
        <v>0.03715318175636282</v>
      </c>
      <c r="AB3" s="2">
        <f>T3/AA3</f>
        <v>-2.4224035666766732</v>
      </c>
    </row>
    <row r="4" spans="1:6" s="2" customFormat="1" ht="12.75">
      <c r="A4">
        <v>142</v>
      </c>
      <c r="B4">
        <v>105</v>
      </c>
      <c r="C4">
        <v>0.03</v>
      </c>
      <c r="D4">
        <v>0.06</v>
      </c>
      <c r="E4">
        <f aca="true" t="shared" si="0" ref="E4:E67">IF(AND(A4&lt;&gt;"",B4&lt;&gt;"",C4&lt;&gt;"",D4&lt;&gt;""),(D4-C4)/(SQRT(((C4*A4)+(D4*B4))/(A4+B4)*(1-(((C4*A4)+(D4*B4))/(A4+B4)))*((1/A4)+(1/B4)))),"")</f>
        <v>1.1521688212447554</v>
      </c>
      <c r="F4" s="7">
        <f>NORMSDIST(E4)</f>
        <v>0.8753741464397735</v>
      </c>
    </row>
    <row r="5" spans="1:6" s="2" customFormat="1" ht="12.75">
      <c r="A5">
        <v>142</v>
      </c>
      <c r="B5">
        <v>105</v>
      </c>
      <c r="C5">
        <v>0.01</v>
      </c>
      <c r="D5">
        <v>0.02</v>
      </c>
      <c r="E5">
        <f t="shared" si="0"/>
        <v>0.6555175449320838</v>
      </c>
      <c r="F5" s="7">
        <f aca="true" t="shared" si="1" ref="F5:F14">NORMSDIST(E5)</f>
        <v>0.7439327029875665</v>
      </c>
    </row>
    <row r="6" spans="1:6" s="2" customFormat="1" ht="12.75">
      <c r="A6">
        <v>142</v>
      </c>
      <c r="B6">
        <v>105</v>
      </c>
      <c r="C6">
        <v>0.04</v>
      </c>
      <c r="D6">
        <v>0.05</v>
      </c>
      <c r="E6">
        <f t="shared" si="0"/>
        <v>0.377795531943852</v>
      </c>
      <c r="F6" s="7">
        <f t="shared" si="1"/>
        <v>0.6472087534197134</v>
      </c>
    </row>
    <row r="7" spans="1:6" s="2" customFormat="1" ht="12.75">
      <c r="A7">
        <v>142</v>
      </c>
      <c r="B7">
        <v>201</v>
      </c>
      <c r="C7">
        <v>0.13</v>
      </c>
      <c r="D7">
        <v>0.07</v>
      </c>
      <c r="E7">
        <f t="shared" si="0"/>
        <v>-1.8680506990107197</v>
      </c>
      <c r="F7" s="7">
        <f t="shared" si="1"/>
        <v>0.030877502248312316</v>
      </c>
    </row>
    <row r="8" spans="1:6" s="2" customFormat="1" ht="12.75">
      <c r="A8">
        <v>142</v>
      </c>
      <c r="B8">
        <v>201</v>
      </c>
      <c r="C8">
        <v>0.03</v>
      </c>
      <c r="D8">
        <v>0.02</v>
      </c>
      <c r="E8">
        <f t="shared" si="0"/>
        <v>-0.5943376751297093</v>
      </c>
      <c r="F8" s="7">
        <f t="shared" si="1"/>
        <v>0.2761431423774614</v>
      </c>
    </row>
    <row r="9" spans="1:6" s="2" customFormat="1" ht="12.75">
      <c r="A9">
        <v>142</v>
      </c>
      <c r="B9">
        <v>201</v>
      </c>
      <c r="C9">
        <v>0.01</v>
      </c>
      <c r="D9">
        <v>0.03</v>
      </c>
      <c r="E9">
        <f t="shared" si="0"/>
        <v>1.2515911933660422</v>
      </c>
      <c r="F9" s="7">
        <f t="shared" si="1"/>
        <v>0.8946405673848595</v>
      </c>
    </row>
    <row r="10" spans="1:6" s="2" customFormat="1" ht="12.75">
      <c r="A10">
        <v>142</v>
      </c>
      <c r="B10">
        <v>201</v>
      </c>
      <c r="C10">
        <v>0.04</v>
      </c>
      <c r="D10">
        <v>0.05</v>
      </c>
      <c r="E10">
        <f t="shared" si="0"/>
        <v>0.436085655548241</v>
      </c>
      <c r="F10" s="7">
        <f t="shared" si="1"/>
        <v>0.6686127078889827</v>
      </c>
    </row>
    <row r="11" spans="1:6" s="2" customFormat="1" ht="12.75">
      <c r="A11">
        <v>142</v>
      </c>
      <c r="B11">
        <v>200</v>
      </c>
      <c r="C11">
        <v>0.13</v>
      </c>
      <c r="D11">
        <v>0.11</v>
      </c>
      <c r="E11">
        <f t="shared" si="0"/>
        <v>-0.5643087888376026</v>
      </c>
      <c r="F11" s="7">
        <f t="shared" si="1"/>
        <v>0.28627200056293045</v>
      </c>
    </row>
    <row r="12" spans="1:6" s="2" customFormat="1" ht="12.75">
      <c r="A12">
        <v>142</v>
      </c>
      <c r="B12">
        <v>200</v>
      </c>
      <c r="C12">
        <v>0.03</v>
      </c>
      <c r="D12">
        <v>0.07</v>
      </c>
      <c r="E12">
        <f t="shared" si="0"/>
        <v>1.6213756505326378</v>
      </c>
      <c r="F12" s="7">
        <f t="shared" si="1"/>
        <v>0.9475314502078864</v>
      </c>
    </row>
    <row r="13" spans="1:6" s="2" customFormat="1" ht="12.75">
      <c r="A13">
        <v>142</v>
      </c>
      <c r="B13">
        <v>200</v>
      </c>
      <c r="C13">
        <v>0.01</v>
      </c>
      <c r="D13">
        <v>0.05</v>
      </c>
      <c r="E13">
        <f t="shared" si="0"/>
        <v>2.0289010867041837</v>
      </c>
      <c r="F13" s="7">
        <f t="shared" si="1"/>
        <v>0.9787658169650361</v>
      </c>
    </row>
    <row r="14" spans="1:6" s="2" customFormat="1" ht="12.75">
      <c r="A14">
        <v>142</v>
      </c>
      <c r="B14">
        <v>200</v>
      </c>
      <c r="C14">
        <v>0.04</v>
      </c>
      <c r="D14">
        <v>0.06</v>
      </c>
      <c r="E14">
        <f t="shared" si="0"/>
        <v>0.8231409784154228</v>
      </c>
      <c r="F14" s="7">
        <f t="shared" si="1"/>
        <v>0.7947860860243312</v>
      </c>
    </row>
    <row r="15" spans="1:6" s="2" customFormat="1" ht="12.75">
      <c r="A15"/>
      <c r="B15"/>
      <c r="C15"/>
      <c r="D15"/>
      <c r="E15">
        <f t="shared" si="0"/>
      </c>
      <c r="F15"/>
    </row>
    <row r="16" spans="1:6" s="2" customFormat="1" ht="12.75">
      <c r="A16"/>
      <c r="B16"/>
      <c r="C16"/>
      <c r="D16"/>
      <c r="E16">
        <f t="shared" si="0"/>
      </c>
      <c r="F16"/>
    </row>
    <row r="17" spans="1:6" s="2" customFormat="1" ht="12.75">
      <c r="A17"/>
      <c r="B17"/>
      <c r="C17"/>
      <c r="D17"/>
      <c r="E17">
        <f t="shared" si="0"/>
      </c>
      <c r="F17"/>
    </row>
    <row r="18" spans="1:6" s="2" customFormat="1" ht="12.75">
      <c r="A18"/>
      <c r="B18"/>
      <c r="C18"/>
      <c r="D18"/>
      <c r="E18">
        <f t="shared" si="0"/>
      </c>
      <c r="F18"/>
    </row>
    <row r="19" spans="1:6" s="2" customFormat="1" ht="12.75">
      <c r="A19"/>
      <c r="B19"/>
      <c r="C19"/>
      <c r="D19"/>
      <c r="E19">
        <f t="shared" si="0"/>
      </c>
      <c r="F19"/>
    </row>
    <row r="20" spans="1:6" s="2" customFormat="1" ht="12.75">
      <c r="A20"/>
      <c r="B20"/>
      <c r="C20"/>
      <c r="D20"/>
      <c r="E20">
        <f t="shared" si="0"/>
      </c>
      <c r="F20"/>
    </row>
    <row r="21" spans="1:6" s="2" customFormat="1" ht="12.75">
      <c r="A21"/>
      <c r="B21"/>
      <c r="C21"/>
      <c r="D21"/>
      <c r="E21">
        <f t="shared" si="0"/>
      </c>
      <c r="F21"/>
    </row>
    <row r="22" spans="1:6" s="2" customFormat="1" ht="12.75">
      <c r="A22"/>
      <c r="B22"/>
      <c r="C22"/>
      <c r="D22"/>
      <c r="E22">
        <f t="shared" si="0"/>
      </c>
      <c r="F22"/>
    </row>
    <row r="23" spans="1:6" s="2" customFormat="1" ht="12.75">
      <c r="A23"/>
      <c r="B23"/>
      <c r="C23"/>
      <c r="D23"/>
      <c r="E23">
        <f t="shared" si="0"/>
      </c>
      <c r="F23"/>
    </row>
    <row r="24" spans="1:6" s="2" customFormat="1" ht="12.75">
      <c r="A24"/>
      <c r="B24"/>
      <c r="C24"/>
      <c r="D24"/>
      <c r="E24">
        <f t="shared" si="0"/>
      </c>
      <c r="F24"/>
    </row>
    <row r="25" spans="1:6" s="2" customFormat="1" ht="12.75">
      <c r="A25"/>
      <c r="B25"/>
      <c r="C25"/>
      <c r="D25"/>
      <c r="E25">
        <f t="shared" si="0"/>
      </c>
      <c r="F25"/>
    </row>
    <row r="26" spans="1:6" s="2" customFormat="1" ht="12.75">
      <c r="A26"/>
      <c r="B26"/>
      <c r="C26"/>
      <c r="D26"/>
      <c r="E26">
        <f t="shared" si="0"/>
      </c>
      <c r="F26"/>
    </row>
    <row r="27" spans="1:6" s="2" customFormat="1" ht="12.75">
      <c r="A27"/>
      <c r="B27"/>
      <c r="C27"/>
      <c r="D27"/>
      <c r="E27">
        <f t="shared" si="0"/>
      </c>
      <c r="F27"/>
    </row>
    <row r="28" spans="1:6" s="2" customFormat="1" ht="12.75">
      <c r="A28"/>
      <c r="B28"/>
      <c r="C28"/>
      <c r="D28"/>
      <c r="E28">
        <f t="shared" si="0"/>
      </c>
      <c r="F28"/>
    </row>
    <row r="29" spans="1:6" s="2" customFormat="1" ht="12.75">
      <c r="A29"/>
      <c r="B29"/>
      <c r="C29"/>
      <c r="D29"/>
      <c r="E29">
        <f t="shared" si="0"/>
      </c>
      <c r="F29"/>
    </row>
    <row r="30" spans="1:6" s="2" customFormat="1" ht="12.75">
      <c r="A30"/>
      <c r="B30"/>
      <c r="C30"/>
      <c r="D30"/>
      <c r="E30">
        <f t="shared" si="0"/>
      </c>
      <c r="F30"/>
    </row>
    <row r="31" spans="1:6" s="2" customFormat="1" ht="12.75">
      <c r="A31"/>
      <c r="B31"/>
      <c r="C31"/>
      <c r="D31"/>
      <c r="E31">
        <f t="shared" si="0"/>
      </c>
      <c r="F31"/>
    </row>
    <row r="32" spans="1:6" s="2" customFormat="1" ht="12.75">
      <c r="A32"/>
      <c r="B32"/>
      <c r="C32"/>
      <c r="D32"/>
      <c r="E32">
        <f t="shared" si="0"/>
      </c>
      <c r="F32"/>
    </row>
    <row r="33" spans="1:6" s="2" customFormat="1" ht="12.75">
      <c r="A33"/>
      <c r="B33"/>
      <c r="C33"/>
      <c r="D33"/>
      <c r="E33">
        <f t="shared" si="0"/>
      </c>
      <c r="F33"/>
    </row>
    <row r="34" spans="1:6" s="2" customFormat="1" ht="12.75">
      <c r="A34"/>
      <c r="B34"/>
      <c r="C34"/>
      <c r="D34"/>
      <c r="E34">
        <f t="shared" si="0"/>
      </c>
      <c r="F34"/>
    </row>
    <row r="35" spans="1:6" s="2" customFormat="1" ht="12.75">
      <c r="A35"/>
      <c r="B35"/>
      <c r="C35"/>
      <c r="D35"/>
      <c r="E35">
        <f t="shared" si="0"/>
      </c>
      <c r="F35"/>
    </row>
    <row r="36" spans="1:6" s="2" customFormat="1" ht="12.75">
      <c r="A36"/>
      <c r="B36"/>
      <c r="C36"/>
      <c r="D36"/>
      <c r="E36">
        <f t="shared" si="0"/>
      </c>
      <c r="F36"/>
    </row>
    <row r="37" spans="1:6" s="2" customFormat="1" ht="12.75">
      <c r="A37"/>
      <c r="B37"/>
      <c r="C37"/>
      <c r="D37"/>
      <c r="E37">
        <f t="shared" si="0"/>
      </c>
      <c r="F37"/>
    </row>
    <row r="38" spans="1:6" s="2" customFormat="1" ht="12.75">
      <c r="A38"/>
      <c r="B38"/>
      <c r="C38"/>
      <c r="D38"/>
      <c r="E38">
        <f t="shared" si="0"/>
      </c>
      <c r="F38"/>
    </row>
    <row r="39" spans="1:6" s="2" customFormat="1" ht="12.75">
      <c r="A39"/>
      <c r="B39"/>
      <c r="C39"/>
      <c r="D39"/>
      <c r="E39">
        <f t="shared" si="0"/>
      </c>
      <c r="F39"/>
    </row>
    <row r="40" spans="1:6" s="2" customFormat="1" ht="12.75">
      <c r="A40"/>
      <c r="B40"/>
      <c r="C40"/>
      <c r="D40"/>
      <c r="E40">
        <f t="shared" si="0"/>
      </c>
      <c r="F40"/>
    </row>
    <row r="41" spans="1:6" s="2" customFormat="1" ht="12.75">
      <c r="A41"/>
      <c r="B41"/>
      <c r="C41"/>
      <c r="D41"/>
      <c r="E41">
        <f t="shared" si="0"/>
      </c>
      <c r="F41"/>
    </row>
    <row r="42" spans="1:6" s="2" customFormat="1" ht="12.75">
      <c r="A42"/>
      <c r="B42"/>
      <c r="C42"/>
      <c r="D42"/>
      <c r="E42">
        <f t="shared" si="0"/>
      </c>
      <c r="F42"/>
    </row>
    <row r="43" spans="1:6" s="2" customFormat="1" ht="12.75">
      <c r="A43"/>
      <c r="B43"/>
      <c r="C43"/>
      <c r="D43"/>
      <c r="E43">
        <f t="shared" si="0"/>
      </c>
      <c r="F43"/>
    </row>
    <row r="44" spans="1:6" s="2" customFormat="1" ht="12.75">
      <c r="A44"/>
      <c r="B44"/>
      <c r="C44"/>
      <c r="D44"/>
      <c r="E44">
        <f t="shared" si="0"/>
      </c>
      <c r="F44"/>
    </row>
    <row r="45" spans="1:6" s="2" customFormat="1" ht="12.75">
      <c r="A45"/>
      <c r="B45"/>
      <c r="C45"/>
      <c r="D45"/>
      <c r="E45">
        <f t="shared" si="0"/>
      </c>
      <c r="F45"/>
    </row>
    <row r="46" spans="1:6" s="2" customFormat="1" ht="12.75">
      <c r="A46"/>
      <c r="B46"/>
      <c r="C46"/>
      <c r="D46"/>
      <c r="E46">
        <f t="shared" si="0"/>
      </c>
      <c r="F46"/>
    </row>
    <row r="47" spans="1:6" s="2" customFormat="1" ht="12.75">
      <c r="A47"/>
      <c r="B47"/>
      <c r="C47"/>
      <c r="D47"/>
      <c r="E47">
        <f t="shared" si="0"/>
      </c>
      <c r="F47"/>
    </row>
    <row r="48" spans="1:6" s="2" customFormat="1" ht="12.75">
      <c r="A48"/>
      <c r="B48"/>
      <c r="C48"/>
      <c r="D48"/>
      <c r="E48">
        <f t="shared" si="0"/>
      </c>
      <c r="F48"/>
    </row>
    <row r="49" spans="1:6" s="2" customFormat="1" ht="12.75">
      <c r="A49"/>
      <c r="B49"/>
      <c r="C49"/>
      <c r="D49"/>
      <c r="E49">
        <f t="shared" si="0"/>
      </c>
      <c r="F49"/>
    </row>
    <row r="50" spans="1:6" s="2" customFormat="1" ht="12.75">
      <c r="A50"/>
      <c r="B50"/>
      <c r="C50"/>
      <c r="D50"/>
      <c r="E50">
        <f t="shared" si="0"/>
      </c>
      <c r="F50"/>
    </row>
    <row r="51" spans="1:6" s="2" customFormat="1" ht="12.75">
      <c r="A51"/>
      <c r="B51"/>
      <c r="C51"/>
      <c r="D51"/>
      <c r="E51">
        <f t="shared" si="0"/>
      </c>
      <c r="F51"/>
    </row>
    <row r="52" spans="1:6" s="2" customFormat="1" ht="12.75">
      <c r="A52"/>
      <c r="B52"/>
      <c r="C52"/>
      <c r="D52"/>
      <c r="E52">
        <f t="shared" si="0"/>
      </c>
      <c r="F52"/>
    </row>
    <row r="53" spans="1:6" s="2" customFormat="1" ht="12.75">
      <c r="A53"/>
      <c r="B53"/>
      <c r="C53"/>
      <c r="D53"/>
      <c r="E53">
        <f t="shared" si="0"/>
      </c>
      <c r="F53"/>
    </row>
    <row r="54" spans="1:6" s="2" customFormat="1" ht="12.75">
      <c r="A54"/>
      <c r="B54"/>
      <c r="C54"/>
      <c r="D54"/>
      <c r="E54">
        <f t="shared" si="0"/>
      </c>
      <c r="F54"/>
    </row>
    <row r="55" spans="1:6" s="2" customFormat="1" ht="12.75">
      <c r="A55"/>
      <c r="B55"/>
      <c r="C55"/>
      <c r="D55"/>
      <c r="E55">
        <f t="shared" si="0"/>
      </c>
      <c r="F55"/>
    </row>
    <row r="56" spans="1:6" s="2" customFormat="1" ht="12.75">
      <c r="A56"/>
      <c r="B56"/>
      <c r="C56"/>
      <c r="D56"/>
      <c r="E56">
        <f t="shared" si="0"/>
      </c>
      <c r="F56"/>
    </row>
    <row r="57" spans="1:6" s="2" customFormat="1" ht="12.75">
      <c r="A57"/>
      <c r="B57"/>
      <c r="C57"/>
      <c r="D57"/>
      <c r="E57">
        <f t="shared" si="0"/>
      </c>
      <c r="F57"/>
    </row>
    <row r="58" spans="1:6" s="2" customFormat="1" ht="12.75">
      <c r="A58"/>
      <c r="B58"/>
      <c r="C58"/>
      <c r="D58"/>
      <c r="E58">
        <f t="shared" si="0"/>
      </c>
      <c r="F58"/>
    </row>
    <row r="59" spans="1:6" s="2" customFormat="1" ht="12.75">
      <c r="A59"/>
      <c r="B59"/>
      <c r="C59"/>
      <c r="D59"/>
      <c r="E59">
        <f t="shared" si="0"/>
      </c>
      <c r="F59"/>
    </row>
    <row r="60" spans="1:6" s="2" customFormat="1" ht="12.75">
      <c r="A60"/>
      <c r="B60"/>
      <c r="C60"/>
      <c r="D60"/>
      <c r="E60">
        <f t="shared" si="0"/>
      </c>
      <c r="F60"/>
    </row>
    <row r="61" spans="1:6" s="2" customFormat="1" ht="12.75">
      <c r="A61"/>
      <c r="B61"/>
      <c r="C61"/>
      <c r="D61"/>
      <c r="E61">
        <f t="shared" si="0"/>
      </c>
      <c r="F61"/>
    </row>
    <row r="62" spans="1:6" s="2" customFormat="1" ht="12.75">
      <c r="A62"/>
      <c r="B62"/>
      <c r="C62"/>
      <c r="D62"/>
      <c r="E62">
        <f t="shared" si="0"/>
      </c>
      <c r="F62"/>
    </row>
    <row r="63" spans="1:6" s="2" customFormat="1" ht="12.75">
      <c r="A63"/>
      <c r="B63"/>
      <c r="C63"/>
      <c r="D63"/>
      <c r="E63">
        <f t="shared" si="0"/>
      </c>
      <c r="F63"/>
    </row>
    <row r="64" spans="1:6" s="2" customFormat="1" ht="12.75">
      <c r="A64"/>
      <c r="B64"/>
      <c r="C64"/>
      <c r="D64"/>
      <c r="E64">
        <f t="shared" si="0"/>
      </c>
      <c r="F64"/>
    </row>
    <row r="65" spans="1:6" s="2" customFormat="1" ht="12.75">
      <c r="A65"/>
      <c r="B65"/>
      <c r="C65"/>
      <c r="D65"/>
      <c r="E65">
        <f t="shared" si="0"/>
      </c>
      <c r="F65"/>
    </row>
    <row r="66" spans="1:6" s="2" customFormat="1" ht="12.75">
      <c r="A66"/>
      <c r="B66"/>
      <c r="C66"/>
      <c r="D66"/>
      <c r="E66">
        <f t="shared" si="0"/>
      </c>
      <c r="F66"/>
    </row>
    <row r="67" spans="1:6" s="2" customFormat="1" ht="12.75">
      <c r="A67"/>
      <c r="B67"/>
      <c r="C67"/>
      <c r="D67"/>
      <c r="E67">
        <f t="shared" si="0"/>
      </c>
      <c r="F67"/>
    </row>
    <row r="68" spans="1:6" s="2" customFormat="1" ht="12.75">
      <c r="A68"/>
      <c r="B68"/>
      <c r="C68"/>
      <c r="D68"/>
      <c r="E68">
        <f aca="true" t="shared" si="2" ref="E68:E99">IF(AND(A68&lt;&gt;"",B68&lt;&gt;"",C68&lt;&gt;"",D68&lt;&gt;""),(D68-C68)/(SQRT(((C68*A68)+(D68*B68))/(A68+B68)*(1-(((C68*A68)+(D68*B68))/(A68+B68)))*((1/A68)+(1/B68)))),"")</f>
      </c>
      <c r="F68"/>
    </row>
    <row r="69" spans="1:6" s="2" customFormat="1" ht="12.75">
      <c r="A69"/>
      <c r="B69"/>
      <c r="C69"/>
      <c r="D69"/>
      <c r="E69">
        <f t="shared" si="2"/>
      </c>
      <c r="F69"/>
    </row>
    <row r="70" spans="1:6" s="2" customFormat="1" ht="12.75">
      <c r="A70"/>
      <c r="B70"/>
      <c r="C70"/>
      <c r="D70"/>
      <c r="E70">
        <f t="shared" si="2"/>
      </c>
      <c r="F70"/>
    </row>
    <row r="71" spans="1:6" s="2" customFormat="1" ht="12.75">
      <c r="A71"/>
      <c r="B71"/>
      <c r="C71"/>
      <c r="D71"/>
      <c r="E71">
        <f t="shared" si="2"/>
      </c>
      <c r="F71"/>
    </row>
    <row r="72" spans="1:6" s="2" customFormat="1" ht="12.75">
      <c r="A72"/>
      <c r="B72"/>
      <c r="C72"/>
      <c r="D72"/>
      <c r="E72">
        <f t="shared" si="2"/>
      </c>
      <c r="F72"/>
    </row>
    <row r="73" spans="1:6" s="2" customFormat="1" ht="12.75">
      <c r="A73"/>
      <c r="B73"/>
      <c r="C73"/>
      <c r="D73"/>
      <c r="E73">
        <f t="shared" si="2"/>
      </c>
      <c r="F73"/>
    </row>
    <row r="74" spans="1:6" s="2" customFormat="1" ht="12.75">
      <c r="A74"/>
      <c r="B74"/>
      <c r="C74"/>
      <c r="D74"/>
      <c r="E74">
        <f t="shared" si="2"/>
      </c>
      <c r="F74"/>
    </row>
    <row r="75" spans="1:6" s="2" customFormat="1" ht="12.75">
      <c r="A75"/>
      <c r="B75"/>
      <c r="C75"/>
      <c r="D75"/>
      <c r="E75">
        <f t="shared" si="2"/>
      </c>
      <c r="F75"/>
    </row>
    <row r="76" spans="1:6" s="2" customFormat="1" ht="12.75">
      <c r="A76"/>
      <c r="B76"/>
      <c r="C76"/>
      <c r="D76"/>
      <c r="E76">
        <f t="shared" si="2"/>
      </c>
      <c r="F76"/>
    </row>
    <row r="77" spans="1:6" s="2" customFormat="1" ht="12.75">
      <c r="A77"/>
      <c r="B77"/>
      <c r="C77"/>
      <c r="D77"/>
      <c r="E77">
        <f t="shared" si="2"/>
      </c>
      <c r="F77"/>
    </row>
    <row r="78" spans="1:6" s="2" customFormat="1" ht="12.75">
      <c r="A78"/>
      <c r="B78"/>
      <c r="C78"/>
      <c r="D78"/>
      <c r="E78">
        <f t="shared" si="2"/>
      </c>
      <c r="F78"/>
    </row>
    <row r="79" spans="1:6" s="2" customFormat="1" ht="12.75">
      <c r="A79"/>
      <c r="B79"/>
      <c r="C79"/>
      <c r="D79"/>
      <c r="E79">
        <f t="shared" si="2"/>
      </c>
      <c r="F79"/>
    </row>
    <row r="80" spans="1:6" s="2" customFormat="1" ht="12.75">
      <c r="A80"/>
      <c r="B80"/>
      <c r="C80"/>
      <c r="D80"/>
      <c r="E80">
        <f t="shared" si="2"/>
      </c>
      <c r="F80"/>
    </row>
    <row r="81" spans="1:6" s="2" customFormat="1" ht="12.75">
      <c r="A81"/>
      <c r="B81"/>
      <c r="C81"/>
      <c r="D81"/>
      <c r="E81">
        <f t="shared" si="2"/>
      </c>
      <c r="F81"/>
    </row>
    <row r="82" spans="1:6" s="2" customFormat="1" ht="12.75">
      <c r="A82"/>
      <c r="B82"/>
      <c r="C82"/>
      <c r="D82"/>
      <c r="E82">
        <f t="shared" si="2"/>
      </c>
      <c r="F82"/>
    </row>
    <row r="83" spans="1:6" s="2" customFormat="1" ht="12.75">
      <c r="A83"/>
      <c r="B83"/>
      <c r="C83"/>
      <c r="D83"/>
      <c r="E83">
        <f t="shared" si="2"/>
      </c>
      <c r="F83"/>
    </row>
    <row r="84" spans="1:6" s="2" customFormat="1" ht="12.75">
      <c r="A84"/>
      <c r="B84"/>
      <c r="C84"/>
      <c r="D84"/>
      <c r="E84">
        <f t="shared" si="2"/>
      </c>
      <c r="F84"/>
    </row>
    <row r="85" spans="1:6" s="2" customFormat="1" ht="12.75">
      <c r="A85"/>
      <c r="B85"/>
      <c r="C85"/>
      <c r="D85"/>
      <c r="E85">
        <f t="shared" si="2"/>
      </c>
      <c r="F85"/>
    </row>
    <row r="86" spans="1:6" s="2" customFormat="1" ht="12.75">
      <c r="A86"/>
      <c r="B86"/>
      <c r="C86"/>
      <c r="D86"/>
      <c r="E86">
        <f t="shared" si="2"/>
      </c>
      <c r="F86"/>
    </row>
    <row r="87" spans="1:6" s="2" customFormat="1" ht="12.75">
      <c r="A87"/>
      <c r="B87"/>
      <c r="C87"/>
      <c r="D87"/>
      <c r="E87">
        <f t="shared" si="2"/>
      </c>
      <c r="F87"/>
    </row>
    <row r="88" spans="1:6" s="2" customFormat="1" ht="12.75">
      <c r="A88"/>
      <c r="B88"/>
      <c r="C88"/>
      <c r="D88"/>
      <c r="E88">
        <f t="shared" si="2"/>
      </c>
      <c r="F88"/>
    </row>
    <row r="89" spans="1:6" s="2" customFormat="1" ht="12.75">
      <c r="A89"/>
      <c r="B89"/>
      <c r="C89"/>
      <c r="D89"/>
      <c r="E89">
        <f t="shared" si="2"/>
      </c>
      <c r="F89"/>
    </row>
    <row r="90" spans="1:6" s="2" customFormat="1" ht="12.75">
      <c r="A90"/>
      <c r="B90"/>
      <c r="C90"/>
      <c r="D90"/>
      <c r="E90">
        <f t="shared" si="2"/>
      </c>
      <c r="F90"/>
    </row>
    <row r="91" spans="1:6" s="2" customFormat="1" ht="12.75">
      <c r="A91"/>
      <c r="B91"/>
      <c r="C91"/>
      <c r="D91"/>
      <c r="E91">
        <f t="shared" si="2"/>
      </c>
      <c r="F91"/>
    </row>
    <row r="92" spans="1:6" s="2" customFormat="1" ht="12.75">
      <c r="A92"/>
      <c r="B92"/>
      <c r="C92"/>
      <c r="D92"/>
      <c r="E92">
        <f t="shared" si="2"/>
      </c>
      <c r="F92"/>
    </row>
    <row r="93" spans="1:6" s="2" customFormat="1" ht="12.75">
      <c r="A93"/>
      <c r="B93"/>
      <c r="C93"/>
      <c r="D93"/>
      <c r="E93">
        <f t="shared" si="2"/>
      </c>
      <c r="F93"/>
    </row>
    <row r="94" spans="1:6" s="2" customFormat="1" ht="12.75">
      <c r="A94"/>
      <c r="B94"/>
      <c r="C94"/>
      <c r="D94"/>
      <c r="E94">
        <f t="shared" si="2"/>
      </c>
      <c r="F94"/>
    </row>
    <row r="95" spans="1:6" s="2" customFormat="1" ht="12.75">
      <c r="A95"/>
      <c r="B95"/>
      <c r="C95"/>
      <c r="D95"/>
      <c r="E95">
        <f t="shared" si="2"/>
      </c>
      <c r="F95"/>
    </row>
    <row r="96" spans="1:6" s="2" customFormat="1" ht="12.75">
      <c r="A96"/>
      <c r="B96"/>
      <c r="C96"/>
      <c r="D96"/>
      <c r="E96">
        <f t="shared" si="2"/>
      </c>
      <c r="F96"/>
    </row>
    <row r="97" ht="12.75">
      <c r="E97" s="5">
        <f t="shared" si="2"/>
      </c>
    </row>
    <row r="98" ht="12.75">
      <c r="E98" s="5">
        <f t="shared" si="2"/>
      </c>
    </row>
    <row r="99" ht="12.75">
      <c r="E99" s="5">
        <f t="shared" si="2"/>
      </c>
    </row>
  </sheetData>
  <hyperlinks>
    <hyperlink ref="K1" r:id="rId1" display="Copyright © 2008 Measuring Usability LLC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2009-03-23T19:05:53Z</dcterms:created>
  <dcterms:modified xsi:type="dcterms:W3CDTF">2009-04-17T21:05:33Z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